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20" windowHeight="7890" activeTab="0"/>
  </bookViews>
  <sheets>
    <sheet name="淀川区" sheetId="1" r:id="rId1"/>
  </sheets>
  <definedNames>
    <definedName name="_xlnm.Print_Titles" localSheetId="0">'淀川区'!$3:$3</definedName>
  </definedNames>
  <calcPr fullCalcOnLoad="1"/>
</workbook>
</file>

<file path=xl/sharedStrings.xml><?xml version="1.0" encoding="utf-8"?>
<sst xmlns="http://schemas.openxmlformats.org/spreadsheetml/2006/main" count="257" uniqueCount="145">
  <si>
    <t>アゲハ</t>
  </si>
  <si>
    <t>モンシロチョウ</t>
  </si>
  <si>
    <t>アオスジアゲハ</t>
  </si>
  <si>
    <t>飛翔</t>
  </si>
  <si>
    <t>ヤマトシジミ</t>
  </si>
  <si>
    <t>アカタテハ</t>
  </si>
  <si>
    <t>ウラギンシジミ</t>
  </si>
  <si>
    <t>ツマグロヒョウモン</t>
  </si>
  <si>
    <t>テングチョウ</t>
  </si>
  <si>
    <t>ヒメアカタテハ</t>
  </si>
  <si>
    <t>ナガサキアゲハ</t>
  </si>
  <si>
    <t>モンキアゲハ</t>
  </si>
  <si>
    <t>ゴマダラチョウ</t>
  </si>
  <si>
    <t>キアゲハ</t>
  </si>
  <si>
    <t>イチモンジセセリ</t>
  </si>
  <si>
    <t>ルリタテハ</t>
  </si>
  <si>
    <t>吸蜜</t>
  </si>
  <si>
    <t>キチョウ</t>
  </si>
  <si>
    <t>チャバネセセリ</t>
  </si>
  <si>
    <t>ウラナミシジミ</t>
  </si>
  <si>
    <t>種類</t>
  </si>
  <si>
    <t>月日</t>
  </si>
  <si>
    <t>備考</t>
  </si>
  <si>
    <t>ルリシジミ</t>
  </si>
  <si>
    <t>アサギマダラ</t>
  </si>
  <si>
    <t>ツバメシジミ</t>
  </si>
  <si>
    <t>静止</t>
  </si>
  <si>
    <t>産卵</t>
  </si>
  <si>
    <t>キタテハ</t>
  </si>
  <si>
    <t>大阪市淀川区三国</t>
  </si>
  <si>
    <t>科</t>
  </si>
  <si>
    <t>番号</t>
  </si>
  <si>
    <t>初見場所</t>
  </si>
  <si>
    <t>初見年</t>
  </si>
  <si>
    <t>セセリ</t>
  </si>
  <si>
    <t>家庭の庭で栽培されているコスモス、ブッドレアなどの花でよく見られる。</t>
  </si>
  <si>
    <t>普通</t>
  </si>
  <si>
    <t>多</t>
  </si>
  <si>
    <t>発生</t>
  </si>
  <si>
    <t>シロ</t>
  </si>
  <si>
    <t>普通種ではあるが、食草が少ないためか、アゲハに比べると少ない。庭に大きく育ったダイコンやアブラナにはほとんど産卵しないが、本葉1枚のキャベツはめざとく見つけ次々に産卵する。</t>
  </si>
  <si>
    <t>稀</t>
  </si>
  <si>
    <t>シジミ</t>
  </si>
  <si>
    <t>秋に普通</t>
  </si>
  <si>
    <t>エキゾチックで、チョウ採集を始めた頃あこがれた。裏面が目立つせいか、稀だが確実に毎年見られる。飛翔力も強そうで、広く分布している可能性がある。</t>
  </si>
  <si>
    <t>テング</t>
  </si>
  <si>
    <t>マダラ</t>
  </si>
  <si>
    <t>大阪市淀川区三津屋南</t>
  </si>
  <si>
    <t>この頃、淀川区に限らず広く見られる。秋に多い。スミレを植えていると間違いなく産卵してくれる。蛹には突起がありピカピカに光っていて面白い。パンジーで赤と黒の毛虫を見つけたら是非飼ってみてほしい。</t>
  </si>
  <si>
    <t>普通種と思われているが、都市部では食草がないためか、少ない。淀川河川敷では結構見る。</t>
  </si>
  <si>
    <t>○</t>
  </si>
  <si>
    <t>発生</t>
  </si>
  <si>
    <t>吸蜜、発生</t>
  </si>
  <si>
    <t>飛翔</t>
  </si>
  <si>
    <t>これも観察は一度のみ。食草としてはガガイモのみ可能性あり。これを食草とできるのであれば、発生する可能性がある。</t>
  </si>
  <si>
    <t>カシ類</t>
  </si>
  <si>
    <t>大阪市淀川区十三</t>
  </si>
  <si>
    <t>淀川河川敷には多く、シロツメクサで産卵確認。だが他では見たことがない。</t>
  </si>
  <si>
    <t>普通</t>
  </si>
  <si>
    <t>吸蜜、産卵</t>
  </si>
  <si>
    <t>稀</t>
  </si>
  <si>
    <t>吸蜜</t>
  </si>
  <si>
    <t>(産卵のみ)</t>
  </si>
  <si>
    <t>合計</t>
  </si>
  <si>
    <t>庭では観察は2度のみで珍奇種だが淀川河川敷には普通。</t>
  </si>
  <si>
    <t>淀川区で発生</t>
  </si>
  <si>
    <t>ゴールデンウイーク前頃から多い。淀川区でもミカン類は多く栽培されている。我が家ではスダチで大量に幼虫発生。100円ショップで売っているジッパー付きの洗濯網で容易に袋掛け飼育できる。モンシロチョウのための植栽キャベツの花に群がっていた。</t>
  </si>
  <si>
    <t>発生確認。しかし、能勢あたりでは極普通種(エノキを食い尽くすほどの大発生も)であるし、エノキは河川敷、公園、街路樹帯に多いので広く発生している可能性が高い。</t>
  </si>
  <si>
    <t>かなり稀。ランタナ、イソギクで吸蜜。食草カラムシ類は各所で見られる。</t>
  </si>
  <si>
    <t>タテハの中ではツマグロの次に多い。やはり秋にしか見ない。アベリアやイソギクで吸蜜する。食草ヨモギは河川敷等に多い。</t>
  </si>
  <si>
    <t>頻度　数字:淀川区での観察が3回以下のときの回数、稀:年に1回程度、普通:年に2～5回程度、多:年に5回以上</t>
  </si>
  <si>
    <t>最普通種であるが、春に見ることはほとんどなく、秋にかけて非常に増える。他の蝶がいないときも、目を楽しませてくれる。もちろん嫌われもののカタバミを残しておかなければならないが。それにしてもこの生命力をほかの蝶も見習ってほしいものだ。</t>
  </si>
  <si>
    <t>家庭の庭でときどき観られるがハギなどでの発生が確認できていない。</t>
  </si>
  <si>
    <t>これも観察は一度のみで珍奇種。2001年は、カラスアゲハ(新高地区内)、ナガサキ(マンション敷地)、モンキアゲハ(新高地区内)を立て続けに観察し、黒いアゲハの当たり年であった。</t>
  </si>
  <si>
    <t>近年大阪府においても増えており、2001年にはおなじマンションの子供が新高地区内で1♀を採集したし、筆者も1♂の飛翔をマンション敷地で観察した。</t>
  </si>
  <si>
    <t>観察は、飛翔を2度のみで珍奇種。大阪市には基本的に黒いアゲハはほとんどいない。暑すぎるのが原因の一つと思う。</t>
  </si>
  <si>
    <t>食草(推定)</t>
  </si>
  <si>
    <t>生態</t>
  </si>
  <si>
    <t>イネ科</t>
  </si>
  <si>
    <t>同上。チャバネセセリよりも多い感じ。子供の教育も兼ねてイネをバケツに植えてみたが、まだセセリの卵は確認していない。そのかわりオンブバッタが葉をほとんど食べてしまった。</t>
  </si>
  <si>
    <t>クスノキ</t>
  </si>
  <si>
    <t>セリ科</t>
  </si>
  <si>
    <t>ミカン類</t>
  </si>
  <si>
    <t>カラスアゲハ</t>
  </si>
  <si>
    <t>カラスザンショウ</t>
  </si>
  <si>
    <t>ハギなど</t>
  </si>
  <si>
    <t>モンキチョウ</t>
  </si>
  <si>
    <t>シロツメクサなど</t>
  </si>
  <si>
    <t>キャベツなど</t>
  </si>
  <si>
    <t>ムラサキシジミ</t>
  </si>
  <si>
    <t>ベニシジミ</t>
  </si>
  <si>
    <t>ギシギシ、スイバ</t>
  </si>
  <si>
    <t>カタバミ</t>
  </si>
  <si>
    <t>○</t>
  </si>
  <si>
    <t>フジなど</t>
  </si>
  <si>
    <t>シロツメクサなど</t>
  </si>
  <si>
    <t>フジ、クズなど</t>
  </si>
  <si>
    <t>エノキ</t>
  </si>
  <si>
    <t>ガガイモ?</t>
  </si>
  <si>
    <t>タテハ</t>
  </si>
  <si>
    <t>パンジーなど</t>
  </si>
  <si>
    <t>ホトトギスなど</t>
  </si>
  <si>
    <t>ヨモギなど</t>
  </si>
  <si>
    <t>カラムシなど</t>
  </si>
  <si>
    <t>庭での羽化</t>
  </si>
  <si>
    <t>発生確認。道路上にまだ柔らかい死骸を観察もした。近隣の尼崎市塚口本町の会社内では年に1度は見るし幼虫も確認した。テングチョウと同じく普遍的に発生している可能性が高い。</t>
  </si>
  <si>
    <t>表1　淀川区で観察されたチョウ</t>
  </si>
  <si>
    <t>頻度</t>
  </si>
  <si>
    <t>○</t>
  </si>
  <si>
    <t>ゴールデンウイーク頃から多い。クスノキは街路樹や公園木、神社木として豊富。クスノキで産卵を確認した。袋がけで飼育羽化に成功。庭の外に植えてある西洋イボタの花は吸蜜源として非常によく利用されている。</t>
  </si>
  <si>
    <t>淀川、神崎川の両河川敷でのみ観察。ギシギシ、スイバの食草は多いが、蝶は非常に少ない。2002年6月15日、初めて我がバタフライガーデンにやってきてくれた。</t>
  </si>
  <si>
    <t>○</t>
  </si>
  <si>
    <t>計算用</t>
  </si>
  <si>
    <r>
      <t>b</t>
    </r>
    <r>
      <rPr>
        <sz val="10"/>
        <rFont val="ＭＳ Ｐゴシック"/>
        <family val="3"/>
      </rPr>
      <t>y 上山智嗣</t>
    </r>
  </si>
  <si>
    <t>1998、99年には何度か見たがその後全く見ない。異常気象だったが何か関係あるのだろうか。ユリ科の植物の植裁は多いので普遍的に発生している可能性がある。我が庭にもタイワンホトトギスが大きくなっていていつでもウエルカムだが幼虫はまだ見ない。2002年9月11日にはついに終齢幼虫をタイワンホトトギスに見いだし、無事自然状態のまま羽化した。</t>
  </si>
  <si>
    <t>ヒオドシチョウ</t>
  </si>
  <si>
    <t>エノキ</t>
  </si>
  <si>
    <t>○</t>
  </si>
  <si>
    <t>これも観察は2度のみ(藤棚の近く)で珍奇種。しかし藤棚は公園や学校に結構見られるから私の観察不足の可能性が高い。</t>
  </si>
  <si>
    <t>カナムグラ</t>
  </si>
  <si>
    <t>ツマキチョウ</t>
  </si>
  <si>
    <t>大阪市淀川区西三国</t>
  </si>
  <si>
    <t>神崎川右岸では、最初東淀川区で見つけ、その後下流域でも見られるようになった。関西では都会においても広く河川敷に棲息していることが次第に分かってきました。</t>
  </si>
  <si>
    <t>セイヨウカラシナ、？ハタザオ、ナズナ</t>
  </si>
  <si>
    <t>ミヤギノハギを植えたところ必ず秋に来てくれる。卵もいっぱい産むが、花がすぐ落ちてしまうので幼虫は確認できていない。最近、春(2000年5月14日)に確認。近隣での越冬の可能性がある。クズの花があれば、ほぼ確実に発生している。</t>
  </si>
  <si>
    <t>クズ、ハギ類など</t>
  </si>
  <si>
    <t>庭での観察</t>
  </si>
  <si>
    <t>幼虫</t>
  </si>
  <si>
    <t>クロアゲハ</t>
  </si>
  <si>
    <t>(産卵)</t>
  </si>
  <si>
    <t>クロマダラソテツシジミ</t>
  </si>
  <si>
    <t>この年に突然宝塚市で発生した世はと思われる。マーガレットコスモスで睡眠明けのものを発見した。2008年には実生苗で発生した。</t>
  </si>
  <si>
    <t>ソテツ</t>
  </si>
  <si>
    <t>多</t>
  </si>
  <si>
    <t>これまで観察は3度のみで非常に珍しい。2008年に庭のフェンネルでついに幼虫発見。</t>
  </si>
  <si>
    <t>吸蜜、幼虫</t>
  </si>
  <si>
    <t>ジャコウアゲハ</t>
  </si>
  <si>
    <t>大阪市淀川区東三国</t>
  </si>
  <si>
    <t>神崎川河川敷で幼虫。我がバタフライガーデンをはじめ、数カ所で発生を確認した。</t>
  </si>
  <si>
    <t>ウマノスズクサ</t>
  </si>
  <si>
    <t>全</t>
  </si>
  <si>
    <t>大阪市全域に分布していると思われるが、私自身は2003年の8月になって初めて♀が飛翔しているのを見た。2008年12月にバタフライガーデンで幼虫発見。尼崎市では継続して幼虫を観察している。</t>
  </si>
  <si>
    <t>カシ類の垣根近くに静止したのを観察。2005年11月には我がバタフライガーデンで成虫発見。近年は温暖化の影響か、近似種ムラサキツバメの方が見る可能性が高くなりつつある懸念がある。</t>
  </si>
  <si>
    <t>普通種と思われているが、都市部では稀。ここに記録したのは非常に新鮮な個体であった。2007年には伊丹市で幼虫巣が発見され、2008年5月にはついに淀川区で集団幼虫を発見した。成虫になるとすぐに郊外に飛び去るから目に付かないのかもしれない。</t>
  </si>
  <si>
    <t>大阪市淀川区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</si>
</sst>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_ "/>
  </numFmts>
  <fonts count="15">
    <font>
      <sz val="10"/>
      <name val="ＭＳ Ｐゴシック"/>
      <family val="3"/>
    </font>
    <font>
      <b/>
      <sz val="10"/>
      <name val="Arial"/>
      <family val="2"/>
    </font>
    <font>
      <i/>
      <sz val="10"/>
      <name val="Arial"/>
      <family val="2"/>
    </font>
    <font>
      <b/>
      <i/>
      <sz val="10"/>
      <name val="Arial"/>
      <family val="2"/>
    </font>
    <font>
      <sz val="9"/>
      <name val="ＭＳ 明朝"/>
      <family val="1"/>
    </font>
    <font>
      <sz val="6"/>
      <name val="ＭＳ Ｐゴシック"/>
      <family val="3"/>
    </font>
    <font>
      <sz val="6"/>
      <name val="ＭＳ Ｐ明朝"/>
      <family val="1"/>
    </font>
    <font>
      <sz val="10"/>
      <name val="ＭＳ 明朝"/>
      <family val="1"/>
    </font>
    <font>
      <u val="single"/>
      <sz val="10"/>
      <color indexed="12"/>
      <name val="ＭＳ Ｐゴシック"/>
      <family val="3"/>
    </font>
    <font>
      <u val="single"/>
      <sz val="10"/>
      <color indexed="36"/>
      <name val="ＭＳ Ｐゴシック"/>
      <family val="3"/>
    </font>
    <font>
      <sz val="9"/>
      <name val="ＭＳ Ｐゴシック"/>
      <family val="3"/>
    </font>
    <font>
      <sz val="12"/>
      <name val="ＭＳ Ｐゴシック"/>
      <family val="3"/>
    </font>
    <font>
      <sz val="10"/>
      <name val="ＭＳ Ｐ明朝"/>
      <family val="1"/>
    </font>
    <font>
      <sz val="9"/>
      <name val="ＭＳ Ｐ明朝"/>
      <family val="1"/>
    </font>
    <font>
      <sz val="8"/>
      <name val="ＭＳ Ｐ明朝"/>
      <family val="1"/>
    </font>
  </fonts>
  <fills count="3">
    <fill>
      <patternFill/>
    </fill>
    <fill>
      <patternFill patternType="gray125"/>
    </fill>
    <fill>
      <patternFill patternType="solid">
        <fgColor indexed="13"/>
        <bgColor indexed="64"/>
      </patternFill>
    </fill>
  </fills>
  <borders count="20">
    <border>
      <left/>
      <right/>
      <top/>
      <bottom/>
      <diagonal/>
    </border>
    <border>
      <left style="thin"/>
      <right style="thin"/>
      <top style="medium"/>
      <bottom style="medium"/>
    </border>
    <border>
      <left style="medium"/>
      <right style="thin"/>
      <top>
        <color indexed="63"/>
      </top>
      <bottom>
        <color indexed="63"/>
      </bottom>
    </border>
    <border>
      <left style="thin"/>
      <right>
        <color indexed="63"/>
      </right>
      <top>
        <color indexed="63"/>
      </top>
      <bottom style="thin"/>
    </border>
    <border>
      <left style="thin"/>
      <right style="thin"/>
      <top style="medium"/>
      <bottom style="thin"/>
    </border>
    <border>
      <left>
        <color indexed="63"/>
      </left>
      <right style="thin"/>
      <top>
        <color indexed="63"/>
      </top>
      <bottom style="thin"/>
    </border>
    <border>
      <left style="medium"/>
      <right style="thin"/>
      <top>
        <color indexed="63"/>
      </top>
      <bottom style="thin"/>
    </border>
    <border>
      <left style="thin"/>
      <right style="thin"/>
      <top style="thin"/>
      <bottom style="thin"/>
    </border>
    <border>
      <left>
        <color indexed="63"/>
      </left>
      <right style="thin"/>
      <top style="thin"/>
      <bottom style="thin"/>
    </border>
    <border>
      <left style="medium"/>
      <right style="thin"/>
      <top style="thin"/>
      <bottom>
        <color indexed="63"/>
      </bottom>
    </border>
    <border>
      <left style="medium"/>
      <right>
        <color indexed="63"/>
      </right>
      <top style="thin"/>
      <bottom style="thin"/>
    </border>
    <border>
      <left style="medium"/>
      <right style="thin"/>
      <top>
        <color indexed="63"/>
      </top>
      <bottom style="medium"/>
    </border>
    <border>
      <left style="thin"/>
      <right style="thin"/>
      <top style="thin"/>
      <bottom style="medium"/>
    </border>
    <border>
      <left>
        <color indexed="63"/>
      </left>
      <right style="thin"/>
      <top style="thin"/>
      <bottom style="medium"/>
    </border>
    <border>
      <left style="medium"/>
      <right style="thin"/>
      <top style="medium"/>
      <bottom style="medium"/>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176"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0" fontId="9" fillId="0" borderId="0" applyNumberFormat="0" applyFill="0" applyBorder="0" applyAlignment="0" applyProtection="0"/>
  </cellStyleXfs>
  <cellXfs count="52">
    <xf numFmtId="0" fontId="0" fillId="0" borderId="0" xfId="0" applyAlignment="1">
      <alignment/>
    </xf>
    <xf numFmtId="0" fontId="7" fillId="0" borderId="1" xfId="0" applyFont="1" applyBorder="1" applyAlignment="1">
      <alignment vertical="top" wrapText="1"/>
    </xf>
    <xf numFmtId="0" fontId="0" fillId="0" borderId="0" xfId="0" applyFont="1" applyAlignment="1">
      <alignment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7" fillId="0" borderId="0" xfId="0" applyFont="1" applyAlignment="1">
      <alignment vertical="top" wrapText="1"/>
    </xf>
    <xf numFmtId="0" fontId="7" fillId="0" borderId="0" xfId="0" applyFont="1" applyAlignment="1">
      <alignment vertical="top"/>
    </xf>
    <xf numFmtId="0" fontId="11" fillId="0" borderId="0" xfId="0" applyFont="1" applyAlignment="1">
      <alignment/>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 xfId="0" applyFont="1" applyBorder="1" applyAlignment="1">
      <alignment vertical="top" wrapText="1"/>
    </xf>
    <xf numFmtId="0" fontId="10" fillId="0" borderId="0" xfId="0" applyFont="1" applyAlignment="1">
      <alignment wrapText="1"/>
    </xf>
    <xf numFmtId="0" fontId="12" fillId="0" borderId="0" xfId="0" applyFont="1" applyAlignment="1">
      <alignment wrapText="1"/>
    </xf>
    <xf numFmtId="0" fontId="13" fillId="0" borderId="17" xfId="0" applyFont="1" applyBorder="1" applyAlignment="1">
      <alignment vertical="top" wrapText="1"/>
    </xf>
    <xf numFmtId="0" fontId="14" fillId="0" borderId="1" xfId="0" applyFont="1" applyBorder="1" applyAlignment="1">
      <alignment vertical="top" wrapText="1"/>
    </xf>
    <xf numFmtId="0" fontId="12" fillId="0" borderId="5" xfId="0" applyFont="1" applyBorder="1" applyAlignment="1">
      <alignment horizontal="center" vertical="top" wrapText="1"/>
    </xf>
    <xf numFmtId="0" fontId="12" fillId="0" borderId="5" xfId="0" applyFont="1" applyBorder="1" applyAlignment="1">
      <alignment vertical="top" wrapText="1"/>
    </xf>
    <xf numFmtId="0" fontId="12" fillId="0" borderId="18" xfId="0" applyFont="1" applyBorder="1" applyAlignment="1">
      <alignment horizontal="center" vertical="center" wrapText="1"/>
    </xf>
    <xf numFmtId="0" fontId="12" fillId="0" borderId="8" xfId="0" applyFont="1" applyBorder="1" applyAlignment="1">
      <alignment horizontal="center" vertical="top" wrapText="1"/>
    </xf>
    <xf numFmtId="0" fontId="12" fillId="0" borderId="8" xfId="0" applyFont="1" applyBorder="1" applyAlignment="1">
      <alignment vertical="top" wrapText="1"/>
    </xf>
    <xf numFmtId="0" fontId="12" fillId="0" borderId="7" xfId="0" applyFont="1" applyBorder="1" applyAlignment="1">
      <alignment horizontal="center" vertical="center" wrapText="1"/>
    </xf>
    <xf numFmtId="0" fontId="12" fillId="0" borderId="13" xfId="0" applyFont="1" applyBorder="1" applyAlignment="1">
      <alignment horizontal="center" vertical="top" wrapText="1"/>
    </xf>
    <xf numFmtId="0" fontId="12" fillId="0" borderId="13" xfId="0" applyFont="1" applyBorder="1" applyAlignment="1">
      <alignment vertical="top" wrapText="1"/>
    </xf>
    <xf numFmtId="0" fontId="12" fillId="0" borderId="12" xfId="0" applyFont="1" applyBorder="1" applyAlignment="1">
      <alignment horizontal="center" vertical="center" wrapText="1"/>
    </xf>
    <xf numFmtId="0" fontId="12" fillId="0" borderId="1" xfId="0" applyFont="1" applyBorder="1" applyAlignment="1">
      <alignment horizontal="center" vertical="top" wrapText="1"/>
    </xf>
    <xf numFmtId="0" fontId="12" fillId="0" borderId="1" xfId="0" applyFont="1" applyBorder="1" applyAlignment="1">
      <alignment vertical="top" wrapText="1"/>
    </xf>
    <xf numFmtId="0" fontId="12" fillId="0" borderId="1" xfId="0" applyFont="1" applyBorder="1" applyAlignment="1">
      <alignment wrapText="1"/>
    </xf>
    <xf numFmtId="0" fontId="12" fillId="0" borderId="0" xfId="0" applyFont="1" applyAlignment="1">
      <alignment vertical="top" wrapText="1"/>
    </xf>
    <xf numFmtId="0" fontId="14" fillId="2" borderId="1" xfId="0" applyFont="1" applyFill="1" applyBorder="1" applyAlignment="1">
      <alignment vertical="top" wrapText="1"/>
    </xf>
    <xf numFmtId="0" fontId="12" fillId="2" borderId="1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 xfId="0" applyFont="1" applyFill="1" applyBorder="1" applyAlignment="1">
      <alignment wrapText="1"/>
    </xf>
    <xf numFmtId="0" fontId="4" fillId="2" borderId="1" xfId="0" applyFont="1" applyFill="1" applyBorder="1" applyAlignment="1">
      <alignment vertical="top" wrapText="1"/>
    </xf>
    <xf numFmtId="0" fontId="7" fillId="2" borderId="4" xfId="0" applyFont="1" applyFill="1" applyBorder="1" applyAlignment="1">
      <alignment vertical="top" wrapText="1"/>
    </xf>
    <xf numFmtId="0" fontId="7" fillId="2" borderId="7" xfId="0" applyFont="1" applyFill="1" applyBorder="1" applyAlignment="1">
      <alignment vertical="top" wrapText="1"/>
    </xf>
    <xf numFmtId="0" fontId="7" fillId="2" borderId="18" xfId="0" applyFont="1" applyFill="1" applyBorder="1" applyAlignment="1">
      <alignment vertical="top" wrapText="1"/>
    </xf>
    <xf numFmtId="0" fontId="7" fillId="2" borderId="12" xfId="0" applyFont="1" applyFill="1" applyBorder="1" applyAlignment="1">
      <alignment vertical="top" wrapText="1"/>
    </xf>
    <xf numFmtId="0" fontId="7" fillId="2" borderId="1" xfId="0" applyFont="1" applyFill="1" applyBorder="1" applyAlignment="1">
      <alignment vertical="top" wrapText="1"/>
    </xf>
    <xf numFmtId="0" fontId="7" fillId="0" borderId="19" xfId="0" applyFont="1" applyBorder="1" applyAlignment="1">
      <alignment vertical="top" wrapText="1"/>
    </xf>
    <xf numFmtId="14" fontId="0" fillId="0" borderId="0" xfId="0" applyNumberFormat="1" applyFont="1" applyAlignment="1">
      <alignmen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9"/>
  <sheetViews>
    <sheetView tabSelected="1" zoomScale="75" zoomScaleNormal="75" workbookViewId="0" topLeftCell="A1">
      <pane xSplit="3" ySplit="3" topLeftCell="D4" activePane="bottomRight" state="frozen"/>
      <selection pane="topLeft" activeCell="A1" sqref="A1"/>
      <selection pane="topRight" activeCell="D1" sqref="D1"/>
      <selection pane="bottomLeft" activeCell="A4" sqref="A4"/>
      <selection pane="bottomRight" activeCell="G6" sqref="G6"/>
    </sheetView>
  </sheetViews>
  <sheetFormatPr defaultColWidth="9.140625" defaultRowHeight="12"/>
  <cols>
    <col min="1" max="1" width="4.8515625" style="2" customWidth="1"/>
    <col min="2" max="2" width="3.140625" style="2" customWidth="1"/>
    <col min="3" max="3" width="7.8515625" style="2" customWidth="1"/>
    <col min="4" max="4" width="8.57421875" style="2" customWidth="1"/>
    <col min="5" max="5" width="6.57421875" style="2" customWidth="1"/>
    <col min="6" max="6" width="6.00390625" style="2" bestFit="1" customWidth="1"/>
    <col min="7" max="7" width="74.28125" style="2" customWidth="1"/>
    <col min="8" max="8" width="9.7109375" style="2" customWidth="1"/>
    <col min="9" max="9" width="5.57421875" style="23" customWidth="1"/>
    <col min="10" max="10" width="8.00390625" style="23" customWidth="1"/>
    <col min="11" max="13" width="5.8515625" style="23" customWidth="1"/>
    <col min="14" max="14" width="8.421875" style="2" bestFit="1" customWidth="1"/>
    <col min="15" max="16" width="2.421875" style="2" customWidth="1"/>
    <col min="17" max="17" width="2.28125" style="2" customWidth="1"/>
    <col min="18" max="255" width="8.421875" style="2" bestFit="1" customWidth="1"/>
    <col min="256" max="16384" width="8.421875" style="2" customWidth="1"/>
  </cols>
  <sheetData>
    <row r="1" spans="1:8" ht="14.25">
      <c r="A1" s="18" t="s">
        <v>106</v>
      </c>
      <c r="G1" s="2" t="s">
        <v>113</v>
      </c>
      <c r="H1" s="51">
        <v>37850</v>
      </c>
    </row>
    <row r="2" ht="9" customHeight="1" thickBot="1">
      <c r="A2" s="18"/>
    </row>
    <row r="3" spans="1:15" s="22" customFormat="1" ht="34.5" thickBot="1">
      <c r="A3" s="19" t="s">
        <v>30</v>
      </c>
      <c r="B3" s="20" t="s">
        <v>31</v>
      </c>
      <c r="C3" s="44" t="s">
        <v>20</v>
      </c>
      <c r="D3" s="21" t="s">
        <v>32</v>
      </c>
      <c r="E3" s="21" t="s">
        <v>33</v>
      </c>
      <c r="F3" s="21" t="s">
        <v>21</v>
      </c>
      <c r="G3" s="21" t="s">
        <v>22</v>
      </c>
      <c r="H3" s="21" t="s">
        <v>76</v>
      </c>
      <c r="I3" s="24" t="s">
        <v>107</v>
      </c>
      <c r="J3" s="24" t="s">
        <v>77</v>
      </c>
      <c r="K3" s="25" t="s">
        <v>65</v>
      </c>
      <c r="L3" s="39" t="s">
        <v>126</v>
      </c>
      <c r="M3" s="25" t="s">
        <v>104</v>
      </c>
      <c r="O3" s="22" t="s">
        <v>112</v>
      </c>
    </row>
    <row r="4" spans="1:17" ht="36">
      <c r="A4" s="3" t="s">
        <v>34</v>
      </c>
      <c r="B4" s="4">
        <f>ROW()-3</f>
        <v>1</v>
      </c>
      <c r="C4" s="45" t="s">
        <v>18</v>
      </c>
      <c r="D4" s="5" t="s">
        <v>144</v>
      </c>
      <c r="E4" s="5">
        <v>1996</v>
      </c>
      <c r="F4" s="5">
        <v>1027</v>
      </c>
      <c r="G4" s="5" t="s">
        <v>35</v>
      </c>
      <c r="H4" s="6" t="s">
        <v>78</v>
      </c>
      <c r="I4" s="26" t="s">
        <v>36</v>
      </c>
      <c r="J4" s="27" t="s">
        <v>16</v>
      </c>
      <c r="K4" s="28"/>
      <c r="L4" s="40" t="s">
        <v>50</v>
      </c>
      <c r="M4" s="28"/>
      <c r="O4" s="2">
        <f>IF(K4="○",1,0)</f>
        <v>0</v>
      </c>
      <c r="P4" s="2">
        <f>IF(L4="○",1,0)</f>
        <v>1</v>
      </c>
      <c r="Q4" s="2">
        <f>IF(M4="○",1,0)</f>
        <v>0</v>
      </c>
    </row>
    <row r="5" spans="1:17" ht="36">
      <c r="A5" s="7"/>
      <c r="B5" s="4">
        <f aca="true" t="shared" si="0" ref="B5:B34">ROW()-3</f>
        <v>2</v>
      </c>
      <c r="C5" s="46" t="s">
        <v>14</v>
      </c>
      <c r="D5" s="8" t="s">
        <v>144</v>
      </c>
      <c r="E5" s="8">
        <v>1994</v>
      </c>
      <c r="F5" s="8">
        <v>924</v>
      </c>
      <c r="G5" s="8" t="s">
        <v>79</v>
      </c>
      <c r="H5" s="6" t="s">
        <v>78</v>
      </c>
      <c r="I5" s="29" t="s">
        <v>36</v>
      </c>
      <c r="J5" s="30" t="s">
        <v>16</v>
      </c>
      <c r="K5" s="31" t="s">
        <v>111</v>
      </c>
      <c r="L5" s="41" t="s">
        <v>50</v>
      </c>
      <c r="M5" s="31"/>
      <c r="O5" s="2">
        <f aca="true" t="shared" si="1" ref="O5:P34">IF(K5="○",1,0)</f>
        <v>1</v>
      </c>
      <c r="P5" s="2">
        <f t="shared" si="1"/>
        <v>1</v>
      </c>
      <c r="Q5" s="2">
        <f aca="true" t="shared" si="2" ref="Q5:Q34">IF(M5="○",1,0)</f>
        <v>0</v>
      </c>
    </row>
    <row r="6" spans="1:17" ht="36">
      <c r="A6" s="10" t="s">
        <v>0</v>
      </c>
      <c r="B6" s="4">
        <f t="shared" si="0"/>
        <v>3</v>
      </c>
      <c r="C6" s="46" t="s">
        <v>2</v>
      </c>
      <c r="D6" s="8" t="s">
        <v>144</v>
      </c>
      <c r="E6" s="8">
        <v>1992</v>
      </c>
      <c r="F6" s="8">
        <v>524</v>
      </c>
      <c r="G6" s="8" t="s">
        <v>109</v>
      </c>
      <c r="H6" s="9" t="s">
        <v>80</v>
      </c>
      <c r="I6" s="29" t="s">
        <v>37</v>
      </c>
      <c r="J6" s="30" t="s">
        <v>38</v>
      </c>
      <c r="K6" s="31" t="s">
        <v>50</v>
      </c>
      <c r="L6" s="41" t="s">
        <v>50</v>
      </c>
      <c r="M6" s="31" t="s">
        <v>50</v>
      </c>
      <c r="O6" s="2">
        <f t="shared" si="1"/>
        <v>1</v>
      </c>
      <c r="P6" s="2">
        <f t="shared" si="1"/>
        <v>1</v>
      </c>
      <c r="Q6" s="2">
        <f t="shared" si="2"/>
        <v>1</v>
      </c>
    </row>
    <row r="7" spans="1:17" ht="36">
      <c r="A7" s="3"/>
      <c r="B7" s="4">
        <f t="shared" si="0"/>
        <v>4</v>
      </c>
      <c r="C7" s="46" t="s">
        <v>136</v>
      </c>
      <c r="D7" s="8" t="s">
        <v>137</v>
      </c>
      <c r="E7" s="8">
        <v>2003</v>
      </c>
      <c r="F7" s="8">
        <v>806</v>
      </c>
      <c r="G7" s="8" t="s">
        <v>138</v>
      </c>
      <c r="H7" s="9" t="s">
        <v>139</v>
      </c>
      <c r="I7" s="29" t="s">
        <v>133</v>
      </c>
      <c r="J7" s="30" t="s">
        <v>140</v>
      </c>
      <c r="K7" s="31" t="s">
        <v>111</v>
      </c>
      <c r="L7" s="41" t="s">
        <v>50</v>
      </c>
      <c r="M7" s="31" t="s">
        <v>111</v>
      </c>
      <c r="O7" s="2">
        <f>IF(K7="○",1,0)</f>
        <v>1</v>
      </c>
      <c r="P7" s="2">
        <f>IF(L7="○",1,0)</f>
        <v>1</v>
      </c>
      <c r="Q7" s="2">
        <f>IF(M7="○",1,0)</f>
        <v>1</v>
      </c>
    </row>
    <row r="8" spans="1:17" ht="24">
      <c r="A8" s="3"/>
      <c r="B8" s="4">
        <f t="shared" si="0"/>
        <v>5</v>
      </c>
      <c r="C8" s="46" t="s">
        <v>13</v>
      </c>
      <c r="D8" s="8" t="s">
        <v>144</v>
      </c>
      <c r="E8" s="8">
        <v>1999</v>
      </c>
      <c r="F8" s="8">
        <v>813</v>
      </c>
      <c r="G8" s="8" t="s">
        <v>134</v>
      </c>
      <c r="H8" s="9" t="s">
        <v>81</v>
      </c>
      <c r="I8" s="29">
        <v>3</v>
      </c>
      <c r="J8" s="30" t="s">
        <v>135</v>
      </c>
      <c r="K8" s="31" t="s">
        <v>111</v>
      </c>
      <c r="L8" s="41" t="s">
        <v>50</v>
      </c>
      <c r="M8" s="31"/>
      <c r="O8" s="2">
        <f t="shared" si="1"/>
        <v>1</v>
      </c>
      <c r="P8" s="2">
        <f t="shared" si="1"/>
        <v>1</v>
      </c>
      <c r="Q8" s="2">
        <f t="shared" si="2"/>
        <v>0</v>
      </c>
    </row>
    <row r="9" spans="1:17" ht="48.75" customHeight="1">
      <c r="A9" s="3"/>
      <c r="B9" s="4">
        <f t="shared" si="0"/>
        <v>6</v>
      </c>
      <c r="C9" s="46" t="s">
        <v>0</v>
      </c>
      <c r="D9" s="8" t="s">
        <v>144</v>
      </c>
      <c r="E9" s="8">
        <v>1991</v>
      </c>
      <c r="F9" s="8">
        <v>420</v>
      </c>
      <c r="G9" s="8" t="s">
        <v>66</v>
      </c>
      <c r="H9" s="9" t="s">
        <v>82</v>
      </c>
      <c r="I9" s="29" t="s">
        <v>37</v>
      </c>
      <c r="J9" s="30" t="s">
        <v>38</v>
      </c>
      <c r="K9" s="31" t="s">
        <v>50</v>
      </c>
      <c r="L9" s="41" t="s">
        <v>50</v>
      </c>
      <c r="M9" s="31" t="s">
        <v>50</v>
      </c>
      <c r="O9" s="2">
        <f t="shared" si="1"/>
        <v>1</v>
      </c>
      <c r="P9" s="2">
        <f t="shared" si="1"/>
        <v>1</v>
      </c>
      <c r="Q9" s="2">
        <f t="shared" si="2"/>
        <v>1</v>
      </c>
    </row>
    <row r="10" spans="1:17" ht="36">
      <c r="A10" s="3"/>
      <c r="B10" s="4">
        <f t="shared" si="0"/>
        <v>7</v>
      </c>
      <c r="C10" s="46" t="s">
        <v>128</v>
      </c>
      <c r="D10" s="8" t="s">
        <v>144</v>
      </c>
      <c r="E10" s="8">
        <v>2003</v>
      </c>
      <c r="F10" s="8">
        <v>828</v>
      </c>
      <c r="G10" s="8" t="s">
        <v>141</v>
      </c>
      <c r="H10" s="9" t="s">
        <v>82</v>
      </c>
      <c r="I10" s="29">
        <v>1</v>
      </c>
      <c r="J10" s="30" t="s">
        <v>3</v>
      </c>
      <c r="K10" s="31" t="s">
        <v>111</v>
      </c>
      <c r="L10" s="41" t="s">
        <v>111</v>
      </c>
      <c r="M10" s="31"/>
      <c r="O10" s="2">
        <f>IF(K10="○",1,0)</f>
        <v>1</v>
      </c>
      <c r="P10" s="2">
        <f>IF(L10="○",1,0)</f>
        <v>1</v>
      </c>
      <c r="Q10" s="2">
        <f>IF(M10="○",1,0)</f>
        <v>0</v>
      </c>
    </row>
    <row r="11" spans="1:17" ht="36">
      <c r="A11" s="3"/>
      <c r="B11" s="4">
        <f t="shared" si="0"/>
        <v>8</v>
      </c>
      <c r="C11" s="46" t="s">
        <v>10</v>
      </c>
      <c r="D11" s="8" t="s">
        <v>144</v>
      </c>
      <c r="E11" s="8">
        <v>1999</v>
      </c>
      <c r="F11" s="8">
        <v>704</v>
      </c>
      <c r="G11" s="8" t="s">
        <v>74</v>
      </c>
      <c r="H11" s="9" t="s">
        <v>82</v>
      </c>
      <c r="I11" s="29">
        <v>3</v>
      </c>
      <c r="J11" s="30" t="s">
        <v>3</v>
      </c>
      <c r="K11" s="31"/>
      <c r="L11" s="41" t="s">
        <v>50</v>
      </c>
      <c r="M11" s="31"/>
      <c r="O11" s="2">
        <f t="shared" si="1"/>
        <v>0</v>
      </c>
      <c r="P11" s="2">
        <f t="shared" si="1"/>
        <v>1</v>
      </c>
      <c r="Q11" s="2">
        <f t="shared" si="2"/>
        <v>0</v>
      </c>
    </row>
    <row r="12" spans="1:17" ht="24">
      <c r="A12" s="3"/>
      <c r="B12" s="4">
        <f t="shared" si="0"/>
        <v>9</v>
      </c>
      <c r="C12" s="46" t="s">
        <v>11</v>
      </c>
      <c r="D12" s="8" t="s">
        <v>144</v>
      </c>
      <c r="E12" s="8">
        <v>1991</v>
      </c>
      <c r="F12" s="8">
        <v>420</v>
      </c>
      <c r="G12" s="8" t="s">
        <v>75</v>
      </c>
      <c r="H12" s="9" t="s">
        <v>82</v>
      </c>
      <c r="I12" s="29">
        <v>2</v>
      </c>
      <c r="J12" s="30" t="s">
        <v>53</v>
      </c>
      <c r="K12" s="31"/>
      <c r="L12" s="41"/>
      <c r="M12" s="31"/>
      <c r="O12" s="2">
        <f t="shared" si="1"/>
        <v>0</v>
      </c>
      <c r="P12" s="2">
        <f t="shared" si="1"/>
        <v>0</v>
      </c>
      <c r="Q12" s="2">
        <f t="shared" si="2"/>
        <v>0</v>
      </c>
    </row>
    <row r="13" spans="1:17" ht="36">
      <c r="A13" s="7"/>
      <c r="B13" s="4">
        <f t="shared" si="0"/>
        <v>10</v>
      </c>
      <c r="C13" s="46" t="s">
        <v>83</v>
      </c>
      <c r="D13" s="8" t="s">
        <v>144</v>
      </c>
      <c r="E13" s="8">
        <v>2001</v>
      </c>
      <c r="F13" s="8">
        <v>925</v>
      </c>
      <c r="G13" s="8" t="s">
        <v>73</v>
      </c>
      <c r="H13" s="9" t="s">
        <v>84</v>
      </c>
      <c r="I13" s="29">
        <v>1</v>
      </c>
      <c r="J13" s="30" t="s">
        <v>53</v>
      </c>
      <c r="K13" s="31"/>
      <c r="L13" s="41"/>
      <c r="M13" s="31"/>
      <c r="O13" s="2">
        <f>IF(K13="○",1,0)</f>
        <v>0</v>
      </c>
      <c r="P13" s="2">
        <f>IF(L13="○",1,0)</f>
        <v>0</v>
      </c>
      <c r="Q13" s="2">
        <f>IF(M13="○",1,0)</f>
        <v>0</v>
      </c>
    </row>
    <row r="14" spans="1:17" ht="24">
      <c r="A14" s="10" t="s">
        <v>39</v>
      </c>
      <c r="B14" s="4">
        <f t="shared" si="0"/>
        <v>11</v>
      </c>
      <c r="C14" s="46" t="s">
        <v>17</v>
      </c>
      <c r="D14" s="8" t="s">
        <v>144</v>
      </c>
      <c r="E14" s="8">
        <v>1994</v>
      </c>
      <c r="F14" s="8">
        <v>925</v>
      </c>
      <c r="G14" s="8" t="s">
        <v>72</v>
      </c>
      <c r="H14" s="9" t="s">
        <v>85</v>
      </c>
      <c r="I14" s="29" t="s">
        <v>36</v>
      </c>
      <c r="J14" s="30" t="s">
        <v>16</v>
      </c>
      <c r="K14" s="31"/>
      <c r="L14" s="41" t="s">
        <v>50</v>
      </c>
      <c r="M14" s="31"/>
      <c r="O14" s="2">
        <f t="shared" si="1"/>
        <v>0</v>
      </c>
      <c r="P14" s="2">
        <f t="shared" si="1"/>
        <v>1</v>
      </c>
      <c r="Q14" s="2">
        <f t="shared" si="2"/>
        <v>0</v>
      </c>
    </row>
    <row r="15" spans="1:17" ht="36">
      <c r="A15" s="3"/>
      <c r="B15" s="4">
        <f t="shared" si="0"/>
        <v>12</v>
      </c>
      <c r="C15" s="46" t="s">
        <v>86</v>
      </c>
      <c r="D15" s="8" t="s">
        <v>56</v>
      </c>
      <c r="E15" s="8">
        <v>2000</v>
      </c>
      <c r="F15" s="8">
        <v>408</v>
      </c>
      <c r="G15" s="8" t="s">
        <v>57</v>
      </c>
      <c r="H15" s="9" t="s">
        <v>87</v>
      </c>
      <c r="I15" s="29" t="s">
        <v>58</v>
      </c>
      <c r="J15" s="30" t="s">
        <v>59</v>
      </c>
      <c r="K15" s="31" t="s">
        <v>62</v>
      </c>
      <c r="L15" s="41"/>
      <c r="M15" s="31"/>
      <c r="O15" s="2">
        <f t="shared" si="1"/>
        <v>0</v>
      </c>
      <c r="P15" s="2">
        <f t="shared" si="1"/>
        <v>0</v>
      </c>
      <c r="Q15" s="2">
        <f t="shared" si="2"/>
        <v>0</v>
      </c>
    </row>
    <row r="16" spans="1:17" ht="36">
      <c r="A16" s="3"/>
      <c r="B16" s="4">
        <f t="shared" si="0"/>
        <v>13</v>
      </c>
      <c r="C16" s="46" t="s">
        <v>1</v>
      </c>
      <c r="D16" s="8" t="s">
        <v>144</v>
      </c>
      <c r="E16" s="8">
        <v>1992</v>
      </c>
      <c r="F16" s="8">
        <v>418</v>
      </c>
      <c r="G16" s="8" t="s">
        <v>40</v>
      </c>
      <c r="H16" s="9" t="s">
        <v>88</v>
      </c>
      <c r="I16" s="29" t="s">
        <v>36</v>
      </c>
      <c r="J16" s="30" t="s">
        <v>38</v>
      </c>
      <c r="K16" s="31" t="s">
        <v>50</v>
      </c>
      <c r="L16" s="41" t="s">
        <v>50</v>
      </c>
      <c r="M16" s="31" t="s">
        <v>50</v>
      </c>
      <c r="O16" s="2">
        <f>IF(K16="○",1,0)</f>
        <v>1</v>
      </c>
      <c r="P16" s="2">
        <f>IF(L16="○",1,0)</f>
        <v>1</v>
      </c>
      <c r="Q16" s="2">
        <f>IF(M16="○",1,0)</f>
        <v>1</v>
      </c>
    </row>
    <row r="17" spans="1:17" ht="60">
      <c r="A17" s="3"/>
      <c r="B17" s="4">
        <f t="shared" si="0"/>
        <v>14</v>
      </c>
      <c r="C17" s="46" t="s">
        <v>120</v>
      </c>
      <c r="D17" s="8" t="s">
        <v>121</v>
      </c>
      <c r="E17" s="8">
        <v>2003</v>
      </c>
      <c r="F17" s="8">
        <v>428</v>
      </c>
      <c r="G17" s="8" t="s">
        <v>122</v>
      </c>
      <c r="H17" s="9" t="s">
        <v>123</v>
      </c>
      <c r="I17" s="29" t="s">
        <v>36</v>
      </c>
      <c r="J17" s="30" t="s">
        <v>38</v>
      </c>
      <c r="K17" s="31" t="s">
        <v>50</v>
      </c>
      <c r="L17" s="41"/>
      <c r="M17" s="31"/>
      <c r="O17" s="2">
        <f t="shared" si="1"/>
        <v>1</v>
      </c>
      <c r="P17" s="2">
        <f t="shared" si="1"/>
        <v>0</v>
      </c>
      <c r="Q17" s="2">
        <f t="shared" si="2"/>
        <v>0</v>
      </c>
    </row>
    <row r="18" spans="1:17" ht="36">
      <c r="A18" s="10" t="s">
        <v>42</v>
      </c>
      <c r="B18" s="4">
        <f t="shared" si="0"/>
        <v>15</v>
      </c>
      <c r="C18" s="46" t="s">
        <v>89</v>
      </c>
      <c r="D18" s="8" t="s">
        <v>144</v>
      </c>
      <c r="E18" s="8">
        <v>2000</v>
      </c>
      <c r="F18" s="8">
        <v>1014</v>
      </c>
      <c r="G18" s="8" t="s">
        <v>142</v>
      </c>
      <c r="H18" s="9" t="s">
        <v>55</v>
      </c>
      <c r="I18" s="29">
        <v>3</v>
      </c>
      <c r="J18" s="30" t="s">
        <v>61</v>
      </c>
      <c r="K18" s="31"/>
      <c r="L18" s="41" t="s">
        <v>111</v>
      </c>
      <c r="M18" s="31"/>
      <c r="O18" s="2">
        <f t="shared" si="1"/>
        <v>0</v>
      </c>
      <c r="P18" s="2">
        <f t="shared" si="1"/>
        <v>1</v>
      </c>
      <c r="Q18" s="2">
        <f t="shared" si="2"/>
        <v>0</v>
      </c>
    </row>
    <row r="19" spans="1:17" ht="36">
      <c r="A19" s="7"/>
      <c r="B19" s="4">
        <f t="shared" si="0"/>
        <v>16</v>
      </c>
      <c r="C19" s="46" t="s">
        <v>90</v>
      </c>
      <c r="D19" s="8" t="s">
        <v>144</v>
      </c>
      <c r="E19" s="8">
        <v>2000</v>
      </c>
      <c r="F19" s="8">
        <v>506</v>
      </c>
      <c r="G19" s="8" t="s">
        <v>110</v>
      </c>
      <c r="H19" s="9" t="s">
        <v>91</v>
      </c>
      <c r="I19" s="29" t="s">
        <v>60</v>
      </c>
      <c r="J19" s="30" t="s">
        <v>61</v>
      </c>
      <c r="K19" s="31"/>
      <c r="L19" s="41" t="s">
        <v>111</v>
      </c>
      <c r="M19" s="31"/>
      <c r="O19" s="2">
        <f t="shared" si="1"/>
        <v>0</v>
      </c>
      <c r="P19" s="2">
        <f t="shared" si="1"/>
        <v>1</v>
      </c>
      <c r="Q19" s="2">
        <f t="shared" si="2"/>
        <v>0</v>
      </c>
    </row>
    <row r="20" spans="1:17" ht="36">
      <c r="A20" s="3"/>
      <c r="B20" s="4">
        <f t="shared" si="0"/>
        <v>17</v>
      </c>
      <c r="C20" s="47" t="s">
        <v>19</v>
      </c>
      <c r="D20" s="8" t="s">
        <v>144</v>
      </c>
      <c r="E20" s="8">
        <v>1998</v>
      </c>
      <c r="F20" s="8">
        <v>926</v>
      </c>
      <c r="G20" s="8" t="s">
        <v>124</v>
      </c>
      <c r="H20" s="9" t="s">
        <v>125</v>
      </c>
      <c r="I20" s="29" t="s">
        <v>43</v>
      </c>
      <c r="J20" s="30" t="s">
        <v>27</v>
      </c>
      <c r="K20" s="31" t="s">
        <v>111</v>
      </c>
      <c r="L20" s="41" t="s">
        <v>50</v>
      </c>
      <c r="M20" s="31" t="s">
        <v>62</v>
      </c>
      <c r="O20" s="2">
        <f t="shared" si="1"/>
        <v>1</v>
      </c>
      <c r="P20" s="2">
        <f t="shared" si="1"/>
        <v>1</v>
      </c>
      <c r="Q20" s="2">
        <f t="shared" si="2"/>
        <v>0</v>
      </c>
    </row>
    <row r="21" spans="1:17" ht="48">
      <c r="A21" s="3"/>
      <c r="B21" s="4">
        <f t="shared" si="0"/>
        <v>18</v>
      </c>
      <c r="C21" s="47" t="s">
        <v>130</v>
      </c>
      <c r="D21" s="8" t="s">
        <v>144</v>
      </c>
      <c r="E21" s="8">
        <v>2007</v>
      </c>
      <c r="F21" s="8">
        <v>1016</v>
      </c>
      <c r="G21" s="8" t="s">
        <v>131</v>
      </c>
      <c r="H21" s="9" t="s">
        <v>132</v>
      </c>
      <c r="I21" s="29" t="s">
        <v>133</v>
      </c>
      <c r="J21" s="30" t="s">
        <v>27</v>
      </c>
      <c r="K21" s="31" t="s">
        <v>111</v>
      </c>
      <c r="L21" s="41" t="s">
        <v>50</v>
      </c>
      <c r="M21" s="31" t="s">
        <v>111</v>
      </c>
      <c r="O21" s="2">
        <f>IF(K21="○",1,0)</f>
        <v>1</v>
      </c>
      <c r="P21" s="2">
        <f>IF(L21="○",1,0)</f>
        <v>1</v>
      </c>
      <c r="Q21" s="2">
        <f>IF(M21="○",1,0)</f>
        <v>1</v>
      </c>
    </row>
    <row r="22" spans="1:17" ht="48.75" customHeight="1">
      <c r="A22" s="3"/>
      <c r="B22" s="4">
        <f t="shared" si="0"/>
        <v>19</v>
      </c>
      <c r="C22" s="46" t="s">
        <v>4</v>
      </c>
      <c r="D22" s="8" t="s">
        <v>144</v>
      </c>
      <c r="E22" s="8">
        <v>1996</v>
      </c>
      <c r="F22" s="8">
        <v>1110</v>
      </c>
      <c r="G22" s="8" t="s">
        <v>71</v>
      </c>
      <c r="H22" s="9" t="s">
        <v>92</v>
      </c>
      <c r="I22" s="29" t="s">
        <v>37</v>
      </c>
      <c r="J22" s="30" t="s">
        <v>38</v>
      </c>
      <c r="K22" s="31" t="s">
        <v>50</v>
      </c>
      <c r="L22" s="41" t="s">
        <v>50</v>
      </c>
      <c r="M22" s="31" t="s">
        <v>108</v>
      </c>
      <c r="O22" s="2">
        <f t="shared" si="1"/>
        <v>1</v>
      </c>
      <c r="P22" s="2">
        <f t="shared" si="1"/>
        <v>1</v>
      </c>
      <c r="Q22" s="2">
        <f t="shared" si="2"/>
        <v>1</v>
      </c>
    </row>
    <row r="23" spans="1:17" ht="34.5" customHeight="1">
      <c r="A23" s="3"/>
      <c r="B23" s="4">
        <f t="shared" si="0"/>
        <v>20</v>
      </c>
      <c r="C23" s="46" t="s">
        <v>23</v>
      </c>
      <c r="D23" s="8" t="s">
        <v>144</v>
      </c>
      <c r="E23" s="8">
        <v>1991</v>
      </c>
      <c r="F23" s="8">
        <v>420</v>
      </c>
      <c r="G23" s="8" t="s">
        <v>118</v>
      </c>
      <c r="H23" s="9" t="s">
        <v>94</v>
      </c>
      <c r="I23" s="29">
        <v>10</v>
      </c>
      <c r="J23" s="30" t="s">
        <v>51</v>
      </c>
      <c r="K23" s="31" t="s">
        <v>111</v>
      </c>
      <c r="L23" s="41" t="s">
        <v>111</v>
      </c>
      <c r="M23" s="31" t="s">
        <v>127</v>
      </c>
      <c r="O23" s="2">
        <f t="shared" si="1"/>
        <v>1</v>
      </c>
      <c r="P23" s="2">
        <f t="shared" si="1"/>
        <v>1</v>
      </c>
      <c r="Q23" s="2">
        <f t="shared" si="2"/>
        <v>0</v>
      </c>
    </row>
    <row r="24" spans="1:17" ht="24">
      <c r="A24" s="3"/>
      <c r="B24" s="4">
        <f t="shared" si="0"/>
        <v>21</v>
      </c>
      <c r="C24" s="46" t="s">
        <v>25</v>
      </c>
      <c r="D24" s="8" t="s">
        <v>144</v>
      </c>
      <c r="E24" s="8">
        <v>1998</v>
      </c>
      <c r="F24" s="8">
        <v>728</v>
      </c>
      <c r="G24" s="8" t="s">
        <v>64</v>
      </c>
      <c r="H24" s="9" t="s">
        <v>95</v>
      </c>
      <c r="I24" s="29" t="s">
        <v>58</v>
      </c>
      <c r="J24" s="30" t="s">
        <v>16</v>
      </c>
      <c r="K24" s="31" t="s">
        <v>111</v>
      </c>
      <c r="L24" s="41" t="s">
        <v>50</v>
      </c>
      <c r="M24" s="31" t="s">
        <v>129</v>
      </c>
      <c r="O24" s="2">
        <f t="shared" si="1"/>
        <v>1</v>
      </c>
      <c r="P24" s="2">
        <f t="shared" si="1"/>
        <v>1</v>
      </c>
      <c r="Q24" s="2">
        <f t="shared" si="2"/>
        <v>0</v>
      </c>
    </row>
    <row r="25" spans="1:17" ht="36">
      <c r="A25" s="7"/>
      <c r="B25" s="4">
        <f t="shared" si="0"/>
        <v>22</v>
      </c>
      <c r="C25" s="46" t="s">
        <v>6</v>
      </c>
      <c r="D25" s="8" t="s">
        <v>144</v>
      </c>
      <c r="E25" s="8">
        <v>1997</v>
      </c>
      <c r="F25" s="8">
        <v>928</v>
      </c>
      <c r="G25" s="8" t="s">
        <v>44</v>
      </c>
      <c r="H25" s="9" t="s">
        <v>96</v>
      </c>
      <c r="I25" s="29" t="s">
        <v>41</v>
      </c>
      <c r="J25" s="30" t="s">
        <v>26</v>
      </c>
      <c r="K25" s="31"/>
      <c r="L25" s="41" t="s">
        <v>50</v>
      </c>
      <c r="M25" s="31"/>
      <c r="O25" s="2">
        <f t="shared" si="1"/>
        <v>0</v>
      </c>
      <c r="P25" s="2">
        <f t="shared" si="1"/>
        <v>1</v>
      </c>
      <c r="Q25" s="2">
        <f t="shared" si="2"/>
        <v>0</v>
      </c>
    </row>
    <row r="26" spans="1:17" ht="36.75" customHeight="1">
      <c r="A26" s="11" t="s">
        <v>45</v>
      </c>
      <c r="B26" s="4">
        <f t="shared" si="0"/>
        <v>23</v>
      </c>
      <c r="C26" s="46" t="s">
        <v>8</v>
      </c>
      <c r="D26" s="8" t="s">
        <v>144</v>
      </c>
      <c r="E26" s="8">
        <v>1995</v>
      </c>
      <c r="F26" s="8">
        <v>321</v>
      </c>
      <c r="G26" s="8" t="s">
        <v>67</v>
      </c>
      <c r="H26" s="9" t="s">
        <v>97</v>
      </c>
      <c r="I26" s="29">
        <v>2</v>
      </c>
      <c r="J26" s="30" t="s">
        <v>52</v>
      </c>
      <c r="K26" s="31" t="s">
        <v>50</v>
      </c>
      <c r="L26" s="41" t="s">
        <v>50</v>
      </c>
      <c r="M26" s="31" t="s">
        <v>93</v>
      </c>
      <c r="O26" s="2">
        <f t="shared" si="1"/>
        <v>1</v>
      </c>
      <c r="P26" s="2">
        <f t="shared" si="1"/>
        <v>1</v>
      </c>
      <c r="Q26" s="2">
        <f t="shared" si="2"/>
        <v>1</v>
      </c>
    </row>
    <row r="27" spans="1:17" ht="39" customHeight="1">
      <c r="A27" s="11" t="s">
        <v>46</v>
      </c>
      <c r="B27" s="4">
        <f t="shared" si="0"/>
        <v>24</v>
      </c>
      <c r="C27" s="46" t="s">
        <v>24</v>
      </c>
      <c r="D27" s="8" t="s">
        <v>47</v>
      </c>
      <c r="E27" s="8">
        <v>1998</v>
      </c>
      <c r="F27" s="8">
        <v>1010</v>
      </c>
      <c r="G27" s="8" t="s">
        <v>54</v>
      </c>
      <c r="H27" s="9" t="s">
        <v>98</v>
      </c>
      <c r="I27" s="29">
        <v>1</v>
      </c>
      <c r="J27" s="30" t="s">
        <v>53</v>
      </c>
      <c r="K27" s="31"/>
      <c r="L27" s="41"/>
      <c r="M27" s="31"/>
      <c r="O27" s="2">
        <f t="shared" si="1"/>
        <v>0</v>
      </c>
      <c r="P27" s="2">
        <f t="shared" si="1"/>
        <v>0</v>
      </c>
      <c r="Q27" s="2">
        <f t="shared" si="2"/>
        <v>0</v>
      </c>
    </row>
    <row r="28" spans="1:17" ht="36">
      <c r="A28" s="10" t="s">
        <v>99</v>
      </c>
      <c r="B28" s="4">
        <f t="shared" si="0"/>
        <v>25</v>
      </c>
      <c r="C28" s="46" t="s">
        <v>7</v>
      </c>
      <c r="D28" s="8" t="s">
        <v>144</v>
      </c>
      <c r="E28" s="8">
        <v>1997</v>
      </c>
      <c r="F28" s="8">
        <v>928</v>
      </c>
      <c r="G28" s="8" t="s">
        <v>48</v>
      </c>
      <c r="H28" s="9" t="s">
        <v>100</v>
      </c>
      <c r="I28" s="29" t="s">
        <v>36</v>
      </c>
      <c r="J28" s="30" t="s">
        <v>38</v>
      </c>
      <c r="K28" s="31" t="s">
        <v>50</v>
      </c>
      <c r="L28" s="41" t="s">
        <v>50</v>
      </c>
      <c r="M28" s="31" t="s">
        <v>50</v>
      </c>
      <c r="O28" s="2">
        <f t="shared" si="1"/>
        <v>1</v>
      </c>
      <c r="P28" s="2">
        <f t="shared" si="1"/>
        <v>1</v>
      </c>
      <c r="Q28" s="2">
        <f t="shared" si="2"/>
        <v>1</v>
      </c>
    </row>
    <row r="29" spans="1:17" ht="24">
      <c r="A29" s="3"/>
      <c r="B29" s="4">
        <f t="shared" si="0"/>
        <v>26</v>
      </c>
      <c r="C29" s="46" t="s">
        <v>28</v>
      </c>
      <c r="D29" s="8" t="s">
        <v>144</v>
      </c>
      <c r="E29" s="8">
        <v>1994</v>
      </c>
      <c r="F29" s="8">
        <v>1113</v>
      </c>
      <c r="G29" s="8" t="s">
        <v>49</v>
      </c>
      <c r="H29" s="9" t="s">
        <v>119</v>
      </c>
      <c r="I29" s="29">
        <v>1</v>
      </c>
      <c r="J29" s="30" t="s">
        <v>16</v>
      </c>
      <c r="K29" s="31"/>
      <c r="L29" s="41" t="s">
        <v>111</v>
      </c>
      <c r="M29" s="31"/>
      <c r="O29" s="2">
        <f t="shared" si="1"/>
        <v>0</v>
      </c>
      <c r="P29" s="2">
        <f t="shared" si="1"/>
        <v>1</v>
      </c>
      <c r="Q29" s="2">
        <f t="shared" si="2"/>
        <v>0</v>
      </c>
    </row>
    <row r="30" spans="1:17" ht="48">
      <c r="A30" s="3"/>
      <c r="B30" s="4">
        <f t="shared" si="0"/>
        <v>27</v>
      </c>
      <c r="C30" s="46" t="s">
        <v>115</v>
      </c>
      <c r="D30" s="8" t="s">
        <v>144</v>
      </c>
      <c r="E30" s="8">
        <v>2002</v>
      </c>
      <c r="F30" s="8">
        <v>525</v>
      </c>
      <c r="G30" s="8" t="s">
        <v>143</v>
      </c>
      <c r="H30" s="9" t="s">
        <v>116</v>
      </c>
      <c r="I30" s="29">
        <v>1</v>
      </c>
      <c r="J30" s="30" t="s">
        <v>16</v>
      </c>
      <c r="K30" s="31" t="s">
        <v>111</v>
      </c>
      <c r="L30" s="41"/>
      <c r="M30" s="31"/>
      <c r="O30" s="2">
        <f>IF(K30="○",1,0)</f>
        <v>1</v>
      </c>
      <c r="P30" s="2">
        <f>IF(L30="○",1,0)</f>
        <v>0</v>
      </c>
      <c r="Q30" s="2">
        <f>IF(M30="○",1,0)</f>
        <v>0</v>
      </c>
    </row>
    <row r="31" spans="1:17" ht="60">
      <c r="A31" s="3"/>
      <c r="B31" s="4">
        <f t="shared" si="0"/>
        <v>28</v>
      </c>
      <c r="C31" s="46" t="s">
        <v>15</v>
      </c>
      <c r="D31" s="8" t="s">
        <v>144</v>
      </c>
      <c r="E31" s="8">
        <v>1999</v>
      </c>
      <c r="F31" s="8">
        <v>829</v>
      </c>
      <c r="G31" s="8" t="s">
        <v>114</v>
      </c>
      <c r="H31" s="9" t="s">
        <v>101</v>
      </c>
      <c r="I31" s="29">
        <v>3</v>
      </c>
      <c r="J31" s="30" t="s">
        <v>53</v>
      </c>
      <c r="K31" s="31" t="s">
        <v>111</v>
      </c>
      <c r="L31" s="41" t="s">
        <v>50</v>
      </c>
      <c r="M31" s="31" t="s">
        <v>93</v>
      </c>
      <c r="O31" s="2">
        <f t="shared" si="1"/>
        <v>1</v>
      </c>
      <c r="P31" s="2">
        <f t="shared" si="1"/>
        <v>1</v>
      </c>
      <c r="Q31" s="2">
        <f t="shared" si="2"/>
        <v>1</v>
      </c>
    </row>
    <row r="32" spans="1:17" ht="36">
      <c r="A32" s="3"/>
      <c r="B32" s="4">
        <f t="shared" si="0"/>
        <v>29</v>
      </c>
      <c r="C32" s="46" t="s">
        <v>9</v>
      </c>
      <c r="D32" s="8" t="s">
        <v>144</v>
      </c>
      <c r="E32" s="8">
        <v>1997</v>
      </c>
      <c r="F32" s="8">
        <v>1124</v>
      </c>
      <c r="G32" s="8" t="s">
        <v>69</v>
      </c>
      <c r="H32" s="9" t="s">
        <v>102</v>
      </c>
      <c r="I32" s="29" t="s">
        <v>36</v>
      </c>
      <c r="J32" s="30" t="s">
        <v>16</v>
      </c>
      <c r="K32" s="31" t="s">
        <v>111</v>
      </c>
      <c r="L32" s="41" t="s">
        <v>50</v>
      </c>
      <c r="M32" s="31"/>
      <c r="O32" s="2">
        <f t="shared" si="1"/>
        <v>1</v>
      </c>
      <c r="P32" s="2">
        <f t="shared" si="1"/>
        <v>1</v>
      </c>
      <c r="Q32" s="2">
        <f t="shared" si="2"/>
        <v>0</v>
      </c>
    </row>
    <row r="33" spans="1:17" ht="24">
      <c r="A33" s="3"/>
      <c r="B33" s="4">
        <f t="shared" si="0"/>
        <v>30</v>
      </c>
      <c r="C33" s="46" t="s">
        <v>5</v>
      </c>
      <c r="D33" s="8" t="s">
        <v>144</v>
      </c>
      <c r="E33" s="8">
        <v>1994</v>
      </c>
      <c r="F33" s="8">
        <v>924</v>
      </c>
      <c r="G33" s="8" t="s">
        <v>68</v>
      </c>
      <c r="H33" s="9" t="s">
        <v>103</v>
      </c>
      <c r="I33" s="29" t="s">
        <v>41</v>
      </c>
      <c r="J33" s="30" t="s">
        <v>16</v>
      </c>
      <c r="K33" s="31" t="s">
        <v>117</v>
      </c>
      <c r="L33" s="41" t="s">
        <v>50</v>
      </c>
      <c r="M33" s="31"/>
      <c r="O33" s="2">
        <f t="shared" si="1"/>
        <v>1</v>
      </c>
      <c r="P33" s="2">
        <f t="shared" si="1"/>
        <v>1</v>
      </c>
      <c r="Q33" s="2">
        <f t="shared" si="2"/>
        <v>0</v>
      </c>
    </row>
    <row r="34" spans="1:17" ht="36.75" thickBot="1">
      <c r="A34" s="12"/>
      <c r="B34" s="50">
        <f t="shared" si="0"/>
        <v>31</v>
      </c>
      <c r="C34" s="48" t="s">
        <v>12</v>
      </c>
      <c r="D34" s="13" t="s">
        <v>29</v>
      </c>
      <c r="E34" s="13">
        <v>1998</v>
      </c>
      <c r="F34" s="13">
        <v>626</v>
      </c>
      <c r="G34" s="13" t="s">
        <v>105</v>
      </c>
      <c r="H34" s="14" t="s">
        <v>97</v>
      </c>
      <c r="I34" s="32">
        <v>4</v>
      </c>
      <c r="J34" s="33" t="s">
        <v>51</v>
      </c>
      <c r="K34" s="34" t="s">
        <v>50</v>
      </c>
      <c r="L34" s="42" t="s">
        <v>93</v>
      </c>
      <c r="M34" s="34" t="s">
        <v>93</v>
      </c>
      <c r="O34" s="2">
        <f t="shared" si="1"/>
        <v>1</v>
      </c>
      <c r="P34" s="2">
        <f t="shared" si="1"/>
        <v>1</v>
      </c>
      <c r="Q34" s="2">
        <f t="shared" si="2"/>
        <v>1</v>
      </c>
    </row>
    <row r="35" spans="1:13" ht="12.75" thickBot="1">
      <c r="A35" s="15" t="s">
        <v>63</v>
      </c>
      <c r="B35" s="1">
        <f>ROW()-4</f>
        <v>31</v>
      </c>
      <c r="C35" s="49"/>
      <c r="D35" s="1"/>
      <c r="E35" s="1"/>
      <c r="F35" s="1"/>
      <c r="G35" s="1"/>
      <c r="H35" s="1"/>
      <c r="I35" s="35"/>
      <c r="J35" s="36"/>
      <c r="K35" s="37">
        <f>SUM(O4:O34)</f>
        <v>20</v>
      </c>
      <c r="L35" s="43">
        <f>SUM(P4:P34)</f>
        <v>25</v>
      </c>
      <c r="M35" s="37">
        <f>SUM(Q4:Q34)</f>
        <v>10</v>
      </c>
    </row>
    <row r="36" spans="1:10" ht="12">
      <c r="A36" s="16"/>
      <c r="B36" s="16"/>
      <c r="C36" s="16"/>
      <c r="D36" s="17" t="s">
        <v>70</v>
      </c>
      <c r="E36" s="16"/>
      <c r="F36" s="16"/>
      <c r="G36" s="16"/>
      <c r="H36" s="16"/>
      <c r="I36" s="38"/>
      <c r="J36" s="38"/>
    </row>
    <row r="37" spans="1:10" ht="12">
      <c r="A37" s="16"/>
      <c r="B37" s="16"/>
      <c r="C37" s="16"/>
      <c r="D37" s="16"/>
      <c r="E37" s="16"/>
      <c r="F37" s="16"/>
      <c r="G37" s="16"/>
      <c r="H37" s="16"/>
      <c r="I37" s="38"/>
      <c r="J37" s="38"/>
    </row>
    <row r="38" spans="1:10" ht="12">
      <c r="A38" s="16"/>
      <c r="B38" s="16"/>
      <c r="C38" s="16"/>
      <c r="D38" s="16"/>
      <c r="E38" s="16"/>
      <c r="F38" s="16"/>
      <c r="G38" s="16"/>
      <c r="H38" s="16"/>
      <c r="I38" s="38"/>
      <c r="J38" s="38"/>
    </row>
    <row r="39" spans="1:10" ht="12">
      <c r="A39" s="16"/>
      <c r="B39" s="16"/>
      <c r="C39" s="16"/>
      <c r="D39" s="16"/>
      <c r="E39" s="16"/>
      <c r="F39" s="16"/>
      <c r="G39" s="16"/>
      <c r="H39" s="16"/>
      <c r="I39" s="38"/>
      <c r="J39" s="38"/>
    </row>
  </sheetData>
  <printOptions/>
  <pageMargins left="0.23" right="0.54" top="0.39" bottom="0.55" header="0.38" footer="0.55"/>
  <pageSetup orientation="landscape" paperSize="9"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u</cp:lastModifiedBy>
  <cp:lastPrinted>2001-11-19T08:59:39Z</cp:lastPrinted>
  <dcterms:created xsi:type="dcterms:W3CDTF">2000-01-04T15:19:00Z</dcterms:created>
  <dcterms:modified xsi:type="dcterms:W3CDTF">2012-09-30T07:49:06Z</dcterms:modified>
  <cp:category/>
  <cp:version/>
  <cp:contentType/>
  <cp:contentStatus/>
</cp:coreProperties>
</file>